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360" yWindow="72" windowWidth="11340" windowHeight="6036"/>
  </bookViews>
  <sheets>
    <sheet name="Model" sheetId="1" r:id="rId1"/>
  </sheets>
  <definedNames>
    <definedName name="Destination">Model!$B$16:$B$55</definedName>
    <definedName name="Flow">Model!$J$16:$J$55</definedName>
    <definedName name="Net_outflow">Model!$M$16:$M$26</definedName>
    <definedName name="Origin">Model!$A$16:$A$55</definedName>
    <definedName name="Required">Model!$O$16:$O$26</definedName>
    <definedName name="solver_adj" localSheetId="0" hidden="1">Model!$J$16:$J$55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Model!$M$16:$M$26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Model!$B$58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Required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net_cost">Model!$B$58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G37" i="1"/>
  <c r="G33" i="1"/>
  <c r="G29" i="1"/>
  <c r="G25" i="1"/>
  <c r="G21" i="1"/>
  <c r="G17" i="1"/>
  <c r="C17" i="1"/>
  <c r="H17" i="1" s="1"/>
  <c r="C18" i="1"/>
  <c r="G18" i="1" s="1"/>
  <c r="C19" i="1"/>
  <c r="H19" i="1" s="1"/>
  <c r="C20" i="1"/>
  <c r="G20" i="1" s="1"/>
  <c r="C21" i="1"/>
  <c r="H21" i="1" s="1"/>
  <c r="C22" i="1"/>
  <c r="G22" i="1" s="1"/>
  <c r="C23" i="1"/>
  <c r="H23" i="1" s="1"/>
  <c r="C24" i="1"/>
  <c r="G24" i="1" s="1"/>
  <c r="C25" i="1"/>
  <c r="H25" i="1" s="1"/>
  <c r="C26" i="1"/>
  <c r="G26" i="1" s="1"/>
  <c r="C27" i="1"/>
  <c r="H27" i="1" s="1"/>
  <c r="C28" i="1"/>
  <c r="G28" i="1" s="1"/>
  <c r="C29" i="1"/>
  <c r="H29" i="1" s="1"/>
  <c r="C30" i="1"/>
  <c r="G30" i="1" s="1"/>
  <c r="C31" i="1"/>
  <c r="H31" i="1" s="1"/>
  <c r="C32" i="1"/>
  <c r="G32" i="1" s="1"/>
  <c r="C33" i="1"/>
  <c r="H33" i="1" s="1"/>
  <c r="C34" i="1"/>
  <c r="G34" i="1" s="1"/>
  <c r="C35" i="1"/>
  <c r="H35" i="1" s="1"/>
  <c r="C36" i="1"/>
  <c r="G36" i="1" s="1"/>
  <c r="C37" i="1"/>
  <c r="H37" i="1" s="1"/>
  <c r="C38" i="1"/>
  <c r="G38" i="1" s="1"/>
  <c r="C39" i="1"/>
  <c r="H39" i="1" s="1"/>
  <c r="C40" i="1"/>
  <c r="G40" i="1" s="1"/>
  <c r="C41" i="1"/>
  <c r="H41" i="1" s="1"/>
  <c r="C42" i="1"/>
  <c r="G42" i="1" s="1"/>
  <c r="C43" i="1"/>
  <c r="H43" i="1" s="1"/>
  <c r="C44" i="1"/>
  <c r="G44" i="1" s="1"/>
  <c r="C45" i="1"/>
  <c r="H45" i="1" s="1"/>
  <c r="C46" i="1"/>
  <c r="G46" i="1" s="1"/>
  <c r="C47" i="1"/>
  <c r="H47" i="1" s="1"/>
  <c r="C48" i="1"/>
  <c r="G48" i="1" s="1"/>
  <c r="C49" i="1"/>
  <c r="H49" i="1" s="1"/>
  <c r="C50" i="1"/>
  <c r="G50" i="1" s="1"/>
  <c r="C51" i="1"/>
  <c r="H51" i="1" s="1"/>
  <c r="C52" i="1"/>
  <c r="G52" i="1" s="1"/>
  <c r="C53" i="1"/>
  <c r="H53" i="1" s="1"/>
  <c r="C54" i="1"/>
  <c r="G54" i="1" s="1"/>
  <c r="C55" i="1"/>
  <c r="H55" i="1" s="1"/>
  <c r="C16" i="1"/>
  <c r="G16" i="1" s="1"/>
  <c r="E19" i="1" l="1"/>
  <c r="E23" i="1"/>
  <c r="E27" i="1"/>
  <c r="E31" i="1"/>
  <c r="E35" i="1"/>
  <c r="G19" i="1"/>
  <c r="G23" i="1"/>
  <c r="G27" i="1"/>
  <c r="G31" i="1"/>
  <c r="G35" i="1"/>
  <c r="E17" i="1"/>
  <c r="E21" i="1"/>
  <c r="E25" i="1"/>
  <c r="E29" i="1"/>
  <c r="E33" i="1"/>
  <c r="E37" i="1"/>
  <c r="D16" i="1"/>
  <c r="F16" i="1"/>
  <c r="H16" i="1"/>
  <c r="F18" i="1"/>
  <c r="H18" i="1"/>
  <c r="D20" i="1"/>
  <c r="H20" i="1"/>
  <c r="D22" i="1"/>
  <c r="F22" i="1"/>
  <c r="H22" i="1"/>
  <c r="D24" i="1"/>
  <c r="F24" i="1"/>
  <c r="H24" i="1"/>
  <c r="D26" i="1"/>
  <c r="D28" i="1"/>
  <c r="F28" i="1"/>
  <c r="H28" i="1"/>
  <c r="D30" i="1"/>
  <c r="F30" i="1"/>
  <c r="H30" i="1"/>
  <c r="D32" i="1"/>
  <c r="F32" i="1"/>
  <c r="H32" i="1"/>
  <c r="D34" i="1"/>
  <c r="F34" i="1"/>
  <c r="H34" i="1"/>
  <c r="D36" i="1"/>
  <c r="F36" i="1"/>
  <c r="H36" i="1"/>
  <c r="D38" i="1"/>
  <c r="F38" i="1"/>
  <c r="H38" i="1"/>
  <c r="E39" i="1"/>
  <c r="G39" i="1"/>
  <c r="D40" i="1"/>
  <c r="F40" i="1"/>
  <c r="H40" i="1"/>
  <c r="E41" i="1"/>
  <c r="G41" i="1"/>
  <c r="D42" i="1"/>
  <c r="F42" i="1"/>
  <c r="H42" i="1"/>
  <c r="E43" i="1"/>
  <c r="G43" i="1"/>
  <c r="D44" i="1"/>
  <c r="F44" i="1"/>
  <c r="H44" i="1"/>
  <c r="E45" i="1"/>
  <c r="G45" i="1"/>
  <c r="D46" i="1"/>
  <c r="F46" i="1"/>
  <c r="H46" i="1"/>
  <c r="E47" i="1"/>
  <c r="G47" i="1"/>
  <c r="D48" i="1"/>
  <c r="F48" i="1"/>
  <c r="H48" i="1"/>
  <c r="E49" i="1"/>
  <c r="G49" i="1"/>
  <c r="D50" i="1"/>
  <c r="F50" i="1"/>
  <c r="H50" i="1"/>
  <c r="E51" i="1"/>
  <c r="G51" i="1"/>
  <c r="D52" i="1"/>
  <c r="F52" i="1"/>
  <c r="H52" i="1"/>
  <c r="E53" i="1"/>
  <c r="G53" i="1"/>
  <c r="D54" i="1"/>
  <c r="F54" i="1"/>
  <c r="H54" i="1"/>
  <c r="E55" i="1"/>
  <c r="G55" i="1"/>
  <c r="D18" i="1"/>
  <c r="F20" i="1"/>
  <c r="F26" i="1"/>
  <c r="H26" i="1"/>
  <c r="E16" i="1"/>
  <c r="D17" i="1"/>
  <c r="F17" i="1"/>
  <c r="E18" i="1"/>
  <c r="D19" i="1"/>
  <c r="F19" i="1"/>
  <c r="E20" i="1"/>
  <c r="D21" i="1"/>
  <c r="F21" i="1"/>
  <c r="E22" i="1"/>
  <c r="D23" i="1"/>
  <c r="F23" i="1"/>
  <c r="E24" i="1"/>
  <c r="D25" i="1"/>
  <c r="F25" i="1"/>
  <c r="E26" i="1"/>
  <c r="D27" i="1"/>
  <c r="F27" i="1"/>
  <c r="E28" i="1"/>
  <c r="D29" i="1"/>
  <c r="F29" i="1"/>
  <c r="E30" i="1"/>
  <c r="D31" i="1"/>
  <c r="F31" i="1"/>
  <c r="E32" i="1"/>
  <c r="D33" i="1"/>
  <c r="F33" i="1"/>
  <c r="E34" i="1"/>
  <c r="D35" i="1"/>
  <c r="F35" i="1"/>
  <c r="E36" i="1"/>
  <c r="D37" i="1"/>
  <c r="F37" i="1"/>
  <c r="E38" i="1"/>
  <c r="D39" i="1"/>
  <c r="F39" i="1"/>
  <c r="E40" i="1"/>
  <c r="D41" i="1"/>
  <c r="F41" i="1"/>
  <c r="E42" i="1"/>
  <c r="D43" i="1"/>
  <c r="F43" i="1"/>
  <c r="E44" i="1"/>
  <c r="D45" i="1"/>
  <c r="F45" i="1"/>
  <c r="E46" i="1"/>
  <c r="D47" i="1"/>
  <c r="F47" i="1"/>
  <c r="E48" i="1"/>
  <c r="D49" i="1"/>
  <c r="F49" i="1"/>
  <c r="E50" i="1"/>
  <c r="D51" i="1"/>
  <c r="F51" i="1"/>
  <c r="E52" i="1"/>
  <c r="D53" i="1"/>
  <c r="F53" i="1"/>
  <c r="E54" i="1"/>
  <c r="D55" i="1"/>
  <c r="I55" i="1" s="1"/>
  <c r="F55" i="1"/>
  <c r="I51" i="1" l="1"/>
  <c r="I43" i="1"/>
  <c r="I35" i="1"/>
  <c r="I27" i="1"/>
  <c r="I47" i="1"/>
  <c r="I39" i="1"/>
  <c r="I31" i="1"/>
  <c r="I23" i="1"/>
  <c r="I19" i="1"/>
  <c r="I18" i="1"/>
  <c r="I52" i="1"/>
  <c r="I48" i="1"/>
  <c r="I44" i="1"/>
  <c r="I40" i="1"/>
  <c r="I36" i="1"/>
  <c r="I32" i="1"/>
  <c r="I28" i="1"/>
  <c r="I24" i="1"/>
  <c r="I16" i="1"/>
  <c r="I53" i="1"/>
  <c r="I49" i="1"/>
  <c r="I45" i="1"/>
  <c r="I41" i="1"/>
  <c r="I37" i="1"/>
  <c r="I33" i="1"/>
  <c r="I29" i="1"/>
  <c r="I25" i="1"/>
  <c r="I21" i="1"/>
  <c r="I17" i="1"/>
  <c r="I54" i="1"/>
  <c r="I50" i="1"/>
  <c r="I46" i="1"/>
  <c r="I42" i="1"/>
  <c r="I38" i="1"/>
  <c r="I34" i="1"/>
  <c r="I30" i="1"/>
  <c r="I26" i="1"/>
  <c r="I22" i="1"/>
  <c r="I20" i="1"/>
  <c r="B58" i="1" l="1"/>
</calcChain>
</file>

<file path=xl/sharedStrings.xml><?xml version="1.0" encoding="utf-8"?>
<sst xmlns="http://schemas.openxmlformats.org/spreadsheetml/2006/main" count="41" uniqueCount="27">
  <si>
    <t>Input data</t>
  </si>
  <si>
    <t>Op Cost</t>
  </si>
  <si>
    <t>Arcs for network (nodes are beginnings of years)</t>
  </si>
  <si>
    <t>Origin</t>
  </si>
  <si>
    <t>Destination</t>
  </si>
  <si>
    <t>Flow</t>
  </si>
  <si>
    <t>Node balance constraints</t>
  </si>
  <si>
    <t>Node</t>
  </si>
  <si>
    <t>Required</t>
  </si>
  <si>
    <t>=</t>
  </si>
  <si>
    <t>Total net cost</t>
  </si>
  <si>
    <t>Sum costs</t>
  </si>
  <si>
    <t>Operating costs, in year of use:</t>
  </si>
  <si>
    <t>Range names used:</t>
  </si>
  <si>
    <t>Purchasing and operating lawn mowers</t>
  </si>
  <si>
    <t>Cost of new mower</t>
  </si>
  <si>
    <t>Age of mower</t>
  </si>
  <si>
    <t>Years kept</t>
  </si>
  <si>
    <t>Net outflow</t>
  </si>
  <si>
    <t>Net_outflow</t>
  </si>
  <si>
    <t>=Model!$B$16:$B$55</t>
  </si>
  <si>
    <t>=Model!$J$16:$J$55</t>
  </si>
  <si>
    <t>=Model!$M$16:$M$26</t>
  </si>
  <si>
    <t>=Model!$A$16:$A$55</t>
  </si>
  <si>
    <t>=Model!$O$16:$O$26</t>
  </si>
  <si>
    <t>Total_net_cost</t>
  </si>
  <si>
    <t>=Model!$B$58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</si>
</sst>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4" borderId="0" xfId="0" applyFont="1" applyFill="1" applyBorder="1"/>
    <xf numFmtId="0" fontId="2" fillId="0" borderId="0" xfId="0" applyFont="1" applyAlignment="1">
      <alignment horizontal="center"/>
    </xf>
    <xf numFmtId="164" fontId="2" fillId="5" borderId="0" xfId="0" applyNumberFormat="1" applyFont="1" applyFill="1" applyBorder="1"/>
    <xf numFmtId="165" fontId="2" fillId="3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692150</xdr:colOff>
      <xdr:row>5</xdr:row>
      <xdr:rowOff>98425</xdr:rowOff>
    </xdr:from>
    <xdr:to>
      <xdr:col>8</xdr:col>
      <xdr:colOff>74295</xdr:colOff>
      <xdr:row>9</xdr:row>
      <xdr:rowOff>36830</xdr:rowOff>
    </xdr:to>
    <xdr:sp macro="" textlink="">
      <xdr:nvSpPr>
        <xdr:cNvPr id="4" name="TextBox 3"/>
        <xdr:cNvSpPr txBox="1"/>
      </xdr:nvSpPr>
      <xdr:spPr>
        <a:xfrm>
          <a:off x="2740025" y="1050925"/>
          <a:ext cx="3296920" cy="70040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Purchase a mower at the beginnings of years 1, 4, and 7. The $2300 total cost includes the cost of the mower purchased in year 1 (but not the one in year 11).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171"/>
  <sheetViews>
    <sheetView tabSelected="1" workbookViewId="0"/>
  </sheetViews>
  <sheetFormatPr defaultColWidth="9.109375" defaultRowHeight="14.4" x14ac:dyDescent="0.3"/>
  <cols>
    <col min="1" max="1" width="19.33203125" style="2" customWidth="1"/>
    <col min="2" max="3" width="11.44140625" style="2" customWidth="1"/>
    <col min="4" max="4" width="10.6640625" style="2" customWidth="1"/>
    <col min="5" max="8" width="9.109375" style="2"/>
    <col min="9" max="9" width="10" style="2" customWidth="1"/>
    <col min="10" max="10" width="9.109375" style="2"/>
    <col min="11" max="11" width="14.109375" style="2" customWidth="1"/>
    <col min="12" max="12" width="9.109375" style="2"/>
    <col min="13" max="13" width="15.6640625" style="2" customWidth="1"/>
    <col min="14" max="16384" width="9.109375" style="2"/>
  </cols>
  <sheetData>
    <row r="1" spans="1:18" x14ac:dyDescent="0.3">
      <c r="A1" s="1" t="s">
        <v>14</v>
      </c>
      <c r="Q1" s="1"/>
    </row>
    <row r="2" spans="1:18" x14ac:dyDescent="0.3">
      <c r="Q2" s="3"/>
      <c r="R2" s="4"/>
    </row>
    <row r="3" spans="1:18" x14ac:dyDescent="0.3">
      <c r="A3" s="1" t="s">
        <v>0</v>
      </c>
      <c r="K3" s="1" t="s">
        <v>13</v>
      </c>
      <c r="Q3" s="3"/>
      <c r="R3" s="4"/>
    </row>
    <row r="4" spans="1:18" x14ac:dyDescent="0.3">
      <c r="A4" s="2" t="s">
        <v>15</v>
      </c>
      <c r="B4" s="13">
        <v>300</v>
      </c>
      <c r="K4" s="5" t="s">
        <v>4</v>
      </c>
      <c r="L4" s="5" t="s">
        <v>20</v>
      </c>
      <c r="Q4" s="3"/>
      <c r="R4" s="4"/>
    </row>
    <row r="5" spans="1:18" x14ac:dyDescent="0.3">
      <c r="A5" s="1"/>
      <c r="K5" s="5" t="s">
        <v>5</v>
      </c>
      <c r="L5" s="5" t="s">
        <v>21</v>
      </c>
      <c r="Q5" s="3"/>
      <c r="R5" s="4"/>
    </row>
    <row r="6" spans="1:18" x14ac:dyDescent="0.3">
      <c r="A6" s="6" t="s">
        <v>16</v>
      </c>
      <c r="B6" s="6" t="s">
        <v>1</v>
      </c>
      <c r="C6" s="6"/>
      <c r="K6" s="5" t="s">
        <v>19</v>
      </c>
      <c r="L6" s="5" t="s">
        <v>22</v>
      </c>
      <c r="Q6" s="3"/>
      <c r="R6" s="4"/>
    </row>
    <row r="7" spans="1:18" x14ac:dyDescent="0.3">
      <c r="A7" s="2">
        <v>1</v>
      </c>
      <c r="B7" s="13">
        <v>90</v>
      </c>
      <c r="C7" s="7"/>
      <c r="K7" s="5" t="s">
        <v>3</v>
      </c>
      <c r="L7" s="5" t="s">
        <v>23</v>
      </c>
      <c r="Q7" s="3"/>
      <c r="R7" s="4"/>
    </row>
    <row r="8" spans="1:18" x14ac:dyDescent="0.3">
      <c r="A8" s="2">
        <v>2</v>
      </c>
      <c r="B8" s="13">
        <v>135</v>
      </c>
      <c r="C8" s="7"/>
      <c r="K8" s="5" t="s">
        <v>8</v>
      </c>
      <c r="L8" s="5" t="s">
        <v>24</v>
      </c>
      <c r="Q8" s="3"/>
      <c r="R8" s="4"/>
    </row>
    <row r="9" spans="1:18" x14ac:dyDescent="0.3">
      <c r="A9" s="2">
        <v>3</v>
      </c>
      <c r="B9" s="13">
        <v>175</v>
      </c>
      <c r="C9" s="7"/>
      <c r="K9" s="5" t="s">
        <v>25</v>
      </c>
      <c r="L9" s="5" t="s">
        <v>26</v>
      </c>
      <c r="Q9" s="3"/>
      <c r="R9" s="4"/>
    </row>
    <row r="10" spans="1:18" x14ac:dyDescent="0.3">
      <c r="A10" s="2">
        <v>4</v>
      </c>
      <c r="B10" s="13">
        <v>200</v>
      </c>
      <c r="C10" s="7"/>
      <c r="K10" s="5"/>
      <c r="L10" s="5"/>
      <c r="Q10" s="3"/>
      <c r="R10" s="4"/>
    </row>
    <row r="11" spans="1:18" x14ac:dyDescent="0.3">
      <c r="A11" s="2">
        <v>5</v>
      </c>
      <c r="B11" s="13">
        <v>250</v>
      </c>
      <c r="C11" s="7"/>
      <c r="K11" s="5"/>
      <c r="L11" s="5"/>
      <c r="Q11" s="3"/>
      <c r="R11" s="4"/>
    </row>
    <row r="12" spans="1:18" x14ac:dyDescent="0.3">
      <c r="K12" s="5"/>
      <c r="L12" s="5"/>
      <c r="Q12" s="3"/>
      <c r="R12" s="4"/>
    </row>
    <row r="13" spans="1:18" x14ac:dyDescent="0.3">
      <c r="A13" s="1" t="s">
        <v>2</v>
      </c>
      <c r="Q13" s="3"/>
      <c r="R13" s="4"/>
    </row>
    <row r="14" spans="1:18" x14ac:dyDescent="0.3">
      <c r="A14" s="1"/>
      <c r="D14" s="8" t="s">
        <v>12</v>
      </c>
      <c r="E14" s="9"/>
      <c r="F14" s="9"/>
      <c r="G14" s="9"/>
      <c r="H14" s="9"/>
      <c r="L14" s="1" t="s">
        <v>6</v>
      </c>
      <c r="Q14" s="3"/>
      <c r="R14" s="4"/>
    </row>
    <row r="15" spans="1:18" x14ac:dyDescent="0.3">
      <c r="A15" s="6" t="s">
        <v>3</v>
      </c>
      <c r="B15" s="6" t="s">
        <v>4</v>
      </c>
      <c r="C15" s="6" t="s">
        <v>17</v>
      </c>
      <c r="D15" s="6">
        <v>1</v>
      </c>
      <c r="E15" s="6">
        <v>2</v>
      </c>
      <c r="F15" s="2">
        <v>3</v>
      </c>
      <c r="G15" s="2">
        <v>4</v>
      </c>
      <c r="H15" s="2">
        <v>5</v>
      </c>
      <c r="I15" s="6" t="s">
        <v>11</v>
      </c>
      <c r="J15" s="6" t="s">
        <v>5</v>
      </c>
      <c r="L15" s="2" t="s">
        <v>7</v>
      </c>
      <c r="M15" s="2" t="s">
        <v>18</v>
      </c>
      <c r="O15" s="6" t="s">
        <v>8</v>
      </c>
      <c r="Q15" s="3"/>
      <c r="R15" s="4"/>
    </row>
    <row r="16" spans="1:18" x14ac:dyDescent="0.3">
      <c r="A16" s="2">
        <v>1</v>
      </c>
      <c r="B16" s="2">
        <v>2</v>
      </c>
      <c r="C16" s="2">
        <f>B16-A16</f>
        <v>1</v>
      </c>
      <c r="D16" s="2">
        <f t="shared" ref="D16:D32" si="0">IF(D$15&lt;=$C16,VLOOKUP(D$15,$A$7:$B$11,2),0)</f>
        <v>90</v>
      </c>
      <c r="E16" s="2">
        <f t="shared" ref="E16:H35" si="1">IF(E$15&lt;=$C16,VLOOKUP(E$15,$A$7:$B$11,2),0)</f>
        <v>0</v>
      </c>
      <c r="F16" s="2">
        <f t="shared" si="1"/>
        <v>0</v>
      </c>
      <c r="G16" s="2">
        <f t="shared" si="1"/>
        <v>0</v>
      </c>
      <c r="H16" s="2">
        <f t="shared" si="1"/>
        <v>0</v>
      </c>
      <c r="I16" s="2">
        <f t="shared" ref="I16:I55" si="2">$B$4+SUM(D16:H16)</f>
        <v>390</v>
      </c>
      <c r="J16" s="10">
        <v>0</v>
      </c>
      <c r="L16" s="2">
        <v>1</v>
      </c>
      <c r="M16" s="2">
        <f t="shared" ref="M16:M26" si="3">SUMIF(Origin,L16,Flow)-SUMIF(Destination,L16,Flow)</f>
        <v>0.99999999999333866</v>
      </c>
      <c r="N16" s="11" t="s">
        <v>9</v>
      </c>
      <c r="O16" s="2">
        <v>1</v>
      </c>
      <c r="Q16" s="3"/>
      <c r="R16" s="4"/>
    </row>
    <row r="17" spans="1:18" x14ac:dyDescent="0.3">
      <c r="A17" s="2">
        <v>1</v>
      </c>
      <c r="B17" s="2">
        <v>3</v>
      </c>
      <c r="C17" s="2">
        <f t="shared" ref="C17:C55" si="4">B17-A17</f>
        <v>2</v>
      </c>
      <c r="D17" s="2">
        <f t="shared" si="0"/>
        <v>90</v>
      </c>
      <c r="E17" s="2">
        <f t="shared" si="1"/>
        <v>135</v>
      </c>
      <c r="F17" s="2">
        <f t="shared" si="1"/>
        <v>0</v>
      </c>
      <c r="G17" s="2">
        <f t="shared" si="1"/>
        <v>0</v>
      </c>
      <c r="H17" s="2">
        <f t="shared" si="1"/>
        <v>0</v>
      </c>
      <c r="I17" s="2">
        <f t="shared" si="2"/>
        <v>525</v>
      </c>
      <c r="J17" s="10">
        <v>0</v>
      </c>
      <c r="L17" s="2">
        <v>2</v>
      </c>
      <c r="M17" s="2">
        <f t="shared" si="3"/>
        <v>0</v>
      </c>
      <c r="N17" s="11" t="s">
        <v>9</v>
      </c>
      <c r="O17" s="2">
        <v>0</v>
      </c>
      <c r="Q17" s="3"/>
      <c r="R17" s="4"/>
    </row>
    <row r="18" spans="1:18" x14ac:dyDescent="0.3">
      <c r="A18" s="2">
        <v>1</v>
      </c>
      <c r="B18" s="2">
        <v>4</v>
      </c>
      <c r="C18" s="2">
        <f t="shared" si="4"/>
        <v>3</v>
      </c>
      <c r="D18" s="2">
        <f t="shared" si="0"/>
        <v>90</v>
      </c>
      <c r="E18" s="2">
        <f t="shared" si="1"/>
        <v>135</v>
      </c>
      <c r="F18" s="2">
        <f t="shared" si="1"/>
        <v>175</v>
      </c>
      <c r="G18" s="2">
        <f t="shared" si="1"/>
        <v>0</v>
      </c>
      <c r="H18" s="2">
        <f t="shared" si="1"/>
        <v>0</v>
      </c>
      <c r="I18" s="2">
        <f t="shared" si="2"/>
        <v>700</v>
      </c>
      <c r="J18" s="10">
        <v>0.99999999999333866</v>
      </c>
      <c r="L18" s="2">
        <v>3</v>
      </c>
      <c r="M18" s="2">
        <f t="shared" si="3"/>
        <v>0</v>
      </c>
      <c r="N18" s="11" t="s">
        <v>9</v>
      </c>
      <c r="O18" s="2">
        <v>0</v>
      </c>
      <c r="Q18" s="3"/>
      <c r="R18" s="4"/>
    </row>
    <row r="19" spans="1:18" x14ac:dyDescent="0.3">
      <c r="A19" s="2">
        <v>1</v>
      </c>
      <c r="B19" s="2">
        <v>5</v>
      </c>
      <c r="C19" s="2">
        <f t="shared" si="4"/>
        <v>4</v>
      </c>
      <c r="D19" s="2">
        <f t="shared" si="0"/>
        <v>90</v>
      </c>
      <c r="E19" s="2">
        <f t="shared" si="1"/>
        <v>135</v>
      </c>
      <c r="F19" s="2">
        <f t="shared" si="1"/>
        <v>175</v>
      </c>
      <c r="G19" s="2">
        <f t="shared" si="1"/>
        <v>200</v>
      </c>
      <c r="H19" s="2">
        <f t="shared" si="1"/>
        <v>0</v>
      </c>
      <c r="I19" s="2">
        <f t="shared" si="2"/>
        <v>900</v>
      </c>
      <c r="J19" s="10">
        <v>0</v>
      </c>
      <c r="L19" s="2">
        <v>4</v>
      </c>
      <c r="M19" s="2">
        <f t="shared" si="3"/>
        <v>0</v>
      </c>
      <c r="N19" s="11" t="s">
        <v>9</v>
      </c>
      <c r="O19" s="2">
        <v>0</v>
      </c>
      <c r="Q19" s="3"/>
      <c r="R19" s="4"/>
    </row>
    <row r="20" spans="1:18" x14ac:dyDescent="0.3">
      <c r="A20" s="2">
        <v>1</v>
      </c>
      <c r="B20" s="2">
        <v>6</v>
      </c>
      <c r="C20" s="2">
        <f t="shared" si="4"/>
        <v>5</v>
      </c>
      <c r="D20" s="2">
        <f t="shared" si="0"/>
        <v>90</v>
      </c>
      <c r="E20" s="2">
        <f t="shared" si="1"/>
        <v>135</v>
      </c>
      <c r="F20" s="2">
        <f t="shared" si="1"/>
        <v>175</v>
      </c>
      <c r="G20" s="2">
        <f t="shared" si="1"/>
        <v>200</v>
      </c>
      <c r="H20" s="2">
        <f t="shared" si="1"/>
        <v>250</v>
      </c>
      <c r="I20" s="2">
        <f t="shared" si="2"/>
        <v>1150</v>
      </c>
      <c r="J20" s="10">
        <v>0</v>
      </c>
      <c r="L20" s="2">
        <v>5</v>
      </c>
      <c r="M20" s="2">
        <f t="shared" si="3"/>
        <v>0</v>
      </c>
      <c r="N20" s="11" t="s">
        <v>9</v>
      </c>
      <c r="O20" s="2">
        <v>0</v>
      </c>
      <c r="Q20" s="3"/>
      <c r="R20" s="4"/>
    </row>
    <row r="21" spans="1:18" x14ac:dyDescent="0.3">
      <c r="A21" s="2">
        <v>2</v>
      </c>
      <c r="B21" s="2">
        <v>3</v>
      </c>
      <c r="C21" s="2">
        <f t="shared" si="4"/>
        <v>1</v>
      </c>
      <c r="D21" s="2">
        <f t="shared" si="0"/>
        <v>90</v>
      </c>
      <c r="E21" s="2">
        <f t="shared" si="1"/>
        <v>0</v>
      </c>
      <c r="F21" s="2">
        <f t="shared" si="1"/>
        <v>0</v>
      </c>
      <c r="G21" s="2">
        <f t="shared" si="1"/>
        <v>0</v>
      </c>
      <c r="H21" s="2">
        <f t="shared" si="1"/>
        <v>0</v>
      </c>
      <c r="I21" s="2">
        <f t="shared" si="2"/>
        <v>390</v>
      </c>
      <c r="J21" s="10">
        <v>0</v>
      </c>
      <c r="L21" s="2">
        <v>6</v>
      </c>
      <c r="M21" s="2">
        <f t="shared" si="3"/>
        <v>0</v>
      </c>
      <c r="N21" s="11" t="s">
        <v>9</v>
      </c>
      <c r="O21" s="2">
        <v>0</v>
      </c>
      <c r="Q21" s="3"/>
      <c r="R21" s="4"/>
    </row>
    <row r="22" spans="1:18" x14ac:dyDescent="0.3">
      <c r="A22" s="2">
        <v>2</v>
      </c>
      <c r="B22" s="2">
        <v>4</v>
      </c>
      <c r="C22" s="2">
        <f t="shared" si="4"/>
        <v>2</v>
      </c>
      <c r="D22" s="2">
        <f t="shared" si="0"/>
        <v>90</v>
      </c>
      <c r="E22" s="2">
        <f t="shared" si="1"/>
        <v>135</v>
      </c>
      <c r="F22" s="2">
        <f t="shared" si="1"/>
        <v>0</v>
      </c>
      <c r="G22" s="2">
        <f t="shared" si="1"/>
        <v>0</v>
      </c>
      <c r="H22" s="2">
        <f t="shared" si="1"/>
        <v>0</v>
      </c>
      <c r="I22" s="2">
        <f t="shared" si="2"/>
        <v>525</v>
      </c>
      <c r="J22" s="10">
        <v>0</v>
      </c>
      <c r="L22" s="2">
        <v>7</v>
      </c>
      <c r="M22" s="2">
        <f t="shared" si="3"/>
        <v>0</v>
      </c>
      <c r="N22" s="11" t="s">
        <v>9</v>
      </c>
      <c r="O22" s="2">
        <v>0</v>
      </c>
      <c r="Q22" s="3"/>
      <c r="R22" s="4"/>
    </row>
    <row r="23" spans="1:18" x14ac:dyDescent="0.3">
      <c r="A23" s="2">
        <v>2</v>
      </c>
      <c r="B23" s="2">
        <v>5</v>
      </c>
      <c r="C23" s="2">
        <f t="shared" si="4"/>
        <v>3</v>
      </c>
      <c r="D23" s="2">
        <f t="shared" si="0"/>
        <v>90</v>
      </c>
      <c r="E23" s="2">
        <f t="shared" si="1"/>
        <v>135</v>
      </c>
      <c r="F23" s="2">
        <f t="shared" si="1"/>
        <v>175</v>
      </c>
      <c r="G23" s="2">
        <f t="shared" si="1"/>
        <v>0</v>
      </c>
      <c r="H23" s="2">
        <f t="shared" si="1"/>
        <v>0</v>
      </c>
      <c r="I23" s="2">
        <f t="shared" si="2"/>
        <v>700</v>
      </c>
      <c r="J23" s="10">
        <v>0</v>
      </c>
      <c r="L23" s="2">
        <v>8</v>
      </c>
      <c r="M23" s="2">
        <f t="shared" si="3"/>
        <v>0</v>
      </c>
      <c r="N23" s="11" t="s">
        <v>9</v>
      </c>
      <c r="O23" s="2">
        <v>0</v>
      </c>
      <c r="Q23" s="3"/>
      <c r="R23" s="4"/>
    </row>
    <row r="24" spans="1:18" x14ac:dyDescent="0.3">
      <c r="A24" s="2">
        <v>2</v>
      </c>
      <c r="B24" s="2">
        <v>6</v>
      </c>
      <c r="C24" s="2">
        <f t="shared" si="4"/>
        <v>4</v>
      </c>
      <c r="D24" s="2">
        <f t="shared" si="0"/>
        <v>90</v>
      </c>
      <c r="E24" s="2">
        <f t="shared" si="1"/>
        <v>135</v>
      </c>
      <c r="F24" s="2">
        <f t="shared" si="1"/>
        <v>175</v>
      </c>
      <c r="G24" s="2">
        <f t="shared" si="1"/>
        <v>200</v>
      </c>
      <c r="H24" s="2">
        <f t="shared" si="1"/>
        <v>0</v>
      </c>
      <c r="I24" s="2">
        <f t="shared" si="2"/>
        <v>900</v>
      </c>
      <c r="J24" s="10">
        <v>0</v>
      </c>
      <c r="L24" s="2">
        <v>9</v>
      </c>
      <c r="M24" s="2">
        <f t="shared" si="3"/>
        <v>0</v>
      </c>
      <c r="N24" s="11" t="s">
        <v>9</v>
      </c>
      <c r="O24" s="2">
        <v>0</v>
      </c>
      <c r="Q24" s="3"/>
      <c r="R24" s="4"/>
    </row>
    <row r="25" spans="1:18" x14ac:dyDescent="0.3">
      <c r="A25" s="2">
        <v>2</v>
      </c>
      <c r="B25" s="2">
        <v>7</v>
      </c>
      <c r="C25" s="2">
        <f t="shared" si="4"/>
        <v>5</v>
      </c>
      <c r="D25" s="2">
        <f t="shared" si="0"/>
        <v>90</v>
      </c>
      <c r="E25" s="2">
        <f t="shared" si="1"/>
        <v>135</v>
      </c>
      <c r="F25" s="2">
        <f t="shared" si="1"/>
        <v>175</v>
      </c>
      <c r="G25" s="2">
        <f t="shared" si="1"/>
        <v>200</v>
      </c>
      <c r="H25" s="2">
        <f t="shared" si="1"/>
        <v>250</v>
      </c>
      <c r="I25" s="2">
        <f t="shared" si="2"/>
        <v>1150</v>
      </c>
      <c r="J25" s="10">
        <v>0</v>
      </c>
      <c r="L25" s="2">
        <v>10</v>
      </c>
      <c r="M25" s="2">
        <f t="shared" si="3"/>
        <v>0</v>
      </c>
      <c r="N25" s="11" t="s">
        <v>9</v>
      </c>
      <c r="O25" s="2">
        <v>0</v>
      </c>
      <c r="Q25" s="3"/>
      <c r="R25" s="4"/>
    </row>
    <row r="26" spans="1:18" x14ac:dyDescent="0.3">
      <c r="A26" s="2">
        <v>3</v>
      </c>
      <c r="B26" s="2">
        <v>4</v>
      </c>
      <c r="C26" s="2">
        <f t="shared" si="4"/>
        <v>1</v>
      </c>
      <c r="D26" s="2">
        <f t="shared" si="0"/>
        <v>90</v>
      </c>
      <c r="E26" s="2">
        <f t="shared" si="1"/>
        <v>0</v>
      </c>
      <c r="F26" s="2">
        <f t="shared" si="1"/>
        <v>0</v>
      </c>
      <c r="G26" s="2">
        <f t="shared" si="1"/>
        <v>0</v>
      </c>
      <c r="H26" s="2">
        <f t="shared" si="1"/>
        <v>0</v>
      </c>
      <c r="I26" s="2">
        <f t="shared" si="2"/>
        <v>390</v>
      </c>
      <c r="J26" s="10">
        <v>0</v>
      </c>
      <c r="L26" s="2">
        <v>11</v>
      </c>
      <c r="M26" s="2">
        <f t="shared" si="3"/>
        <v>-0.99999999999333866</v>
      </c>
      <c r="N26" s="11" t="s">
        <v>9</v>
      </c>
      <c r="O26" s="2">
        <v>-1</v>
      </c>
      <c r="Q26" s="3"/>
      <c r="R26" s="4"/>
    </row>
    <row r="27" spans="1:18" x14ac:dyDescent="0.3">
      <c r="A27" s="2">
        <v>3</v>
      </c>
      <c r="B27" s="2">
        <v>5</v>
      </c>
      <c r="C27" s="2">
        <f t="shared" si="4"/>
        <v>2</v>
      </c>
      <c r="D27" s="2">
        <f t="shared" si="0"/>
        <v>90</v>
      </c>
      <c r="E27" s="2">
        <f t="shared" si="1"/>
        <v>135</v>
      </c>
      <c r="F27" s="2">
        <f t="shared" si="1"/>
        <v>0</v>
      </c>
      <c r="G27" s="2">
        <f t="shared" si="1"/>
        <v>0</v>
      </c>
      <c r="H27" s="2">
        <f t="shared" si="1"/>
        <v>0</v>
      </c>
      <c r="I27" s="2">
        <f t="shared" si="2"/>
        <v>525</v>
      </c>
      <c r="J27" s="10">
        <v>0</v>
      </c>
      <c r="Q27" s="3"/>
      <c r="R27" s="4"/>
    </row>
    <row r="28" spans="1:18" x14ac:dyDescent="0.3">
      <c r="A28" s="2">
        <v>3</v>
      </c>
      <c r="B28" s="2">
        <v>6</v>
      </c>
      <c r="C28" s="2">
        <f t="shared" si="4"/>
        <v>3</v>
      </c>
      <c r="D28" s="2">
        <f t="shared" si="0"/>
        <v>90</v>
      </c>
      <c r="E28" s="2">
        <f t="shared" si="1"/>
        <v>135</v>
      </c>
      <c r="F28" s="2">
        <f t="shared" si="1"/>
        <v>175</v>
      </c>
      <c r="G28" s="2">
        <f t="shared" si="1"/>
        <v>0</v>
      </c>
      <c r="H28" s="2">
        <f t="shared" si="1"/>
        <v>0</v>
      </c>
      <c r="I28" s="2">
        <f t="shared" si="2"/>
        <v>700</v>
      </c>
      <c r="J28" s="10">
        <v>0</v>
      </c>
      <c r="Q28" s="3"/>
      <c r="R28" s="4"/>
    </row>
    <row r="29" spans="1:18" x14ac:dyDescent="0.3">
      <c r="A29" s="2">
        <v>3</v>
      </c>
      <c r="B29" s="2">
        <v>7</v>
      </c>
      <c r="C29" s="2">
        <f t="shared" si="4"/>
        <v>4</v>
      </c>
      <c r="D29" s="2">
        <f t="shared" si="0"/>
        <v>90</v>
      </c>
      <c r="E29" s="2">
        <f t="shared" si="1"/>
        <v>135</v>
      </c>
      <c r="F29" s="2">
        <f t="shared" si="1"/>
        <v>175</v>
      </c>
      <c r="G29" s="2">
        <f t="shared" si="1"/>
        <v>200</v>
      </c>
      <c r="H29" s="2">
        <f t="shared" si="1"/>
        <v>0</v>
      </c>
      <c r="I29" s="2">
        <f t="shared" si="2"/>
        <v>900</v>
      </c>
      <c r="J29" s="10">
        <v>0</v>
      </c>
      <c r="Q29" s="3"/>
      <c r="R29" s="4"/>
    </row>
    <row r="30" spans="1:18" x14ac:dyDescent="0.3">
      <c r="A30" s="2">
        <v>3</v>
      </c>
      <c r="B30" s="2">
        <v>8</v>
      </c>
      <c r="C30" s="2">
        <f t="shared" si="4"/>
        <v>5</v>
      </c>
      <c r="D30" s="2">
        <f t="shared" si="0"/>
        <v>90</v>
      </c>
      <c r="E30" s="2">
        <f t="shared" si="1"/>
        <v>135</v>
      </c>
      <c r="F30" s="2">
        <f t="shared" si="1"/>
        <v>175</v>
      </c>
      <c r="G30" s="2">
        <f t="shared" si="1"/>
        <v>200</v>
      </c>
      <c r="H30" s="2">
        <f t="shared" si="1"/>
        <v>250</v>
      </c>
      <c r="I30" s="2">
        <f t="shared" si="2"/>
        <v>1150</v>
      </c>
      <c r="J30" s="10">
        <v>0</v>
      </c>
      <c r="Q30" s="3"/>
      <c r="R30" s="4"/>
    </row>
    <row r="31" spans="1:18" x14ac:dyDescent="0.3">
      <c r="A31" s="2">
        <v>4</v>
      </c>
      <c r="B31" s="2">
        <v>5</v>
      </c>
      <c r="C31" s="2">
        <f t="shared" si="4"/>
        <v>1</v>
      </c>
      <c r="D31" s="2">
        <f t="shared" si="0"/>
        <v>90</v>
      </c>
      <c r="E31" s="2">
        <f t="shared" si="1"/>
        <v>0</v>
      </c>
      <c r="F31" s="2">
        <f t="shared" si="1"/>
        <v>0</v>
      </c>
      <c r="G31" s="2">
        <f t="shared" si="1"/>
        <v>0</v>
      </c>
      <c r="H31" s="2">
        <f t="shared" si="1"/>
        <v>0</v>
      </c>
      <c r="I31" s="2">
        <f t="shared" si="2"/>
        <v>390</v>
      </c>
      <c r="J31" s="10">
        <v>0</v>
      </c>
      <c r="Q31" s="3"/>
      <c r="R31" s="4"/>
    </row>
    <row r="32" spans="1:18" x14ac:dyDescent="0.3">
      <c r="A32" s="2">
        <v>4</v>
      </c>
      <c r="B32" s="2">
        <v>6</v>
      </c>
      <c r="C32" s="2">
        <f t="shared" si="4"/>
        <v>2</v>
      </c>
      <c r="D32" s="2">
        <f t="shared" si="0"/>
        <v>90</v>
      </c>
      <c r="E32" s="2">
        <f t="shared" si="1"/>
        <v>135</v>
      </c>
      <c r="F32" s="2">
        <f t="shared" si="1"/>
        <v>0</v>
      </c>
      <c r="G32" s="2">
        <f t="shared" si="1"/>
        <v>0</v>
      </c>
      <c r="H32" s="2">
        <f t="shared" si="1"/>
        <v>0</v>
      </c>
      <c r="I32" s="2">
        <f t="shared" si="2"/>
        <v>525</v>
      </c>
      <c r="J32" s="10">
        <v>0</v>
      </c>
      <c r="Q32" s="3"/>
      <c r="R32" s="4"/>
    </row>
    <row r="33" spans="1:18" x14ac:dyDescent="0.3">
      <c r="A33" s="2">
        <v>4</v>
      </c>
      <c r="B33" s="2">
        <v>7</v>
      </c>
      <c r="C33" s="2">
        <f t="shared" si="4"/>
        <v>3</v>
      </c>
      <c r="D33" s="2">
        <f t="shared" ref="D33:H48" si="5">IF(D$15&lt;=$C33,VLOOKUP(D$15,$A$7:$B$11,2),0)</f>
        <v>90</v>
      </c>
      <c r="E33" s="2">
        <f t="shared" si="1"/>
        <v>135</v>
      </c>
      <c r="F33" s="2">
        <f t="shared" si="1"/>
        <v>175</v>
      </c>
      <c r="G33" s="2">
        <f t="shared" si="1"/>
        <v>0</v>
      </c>
      <c r="H33" s="2">
        <f t="shared" si="1"/>
        <v>0</v>
      </c>
      <c r="I33" s="2">
        <f t="shared" si="2"/>
        <v>700</v>
      </c>
      <c r="J33" s="10">
        <v>0.99999999999333866</v>
      </c>
      <c r="Q33" s="3"/>
      <c r="R33" s="4"/>
    </row>
    <row r="34" spans="1:18" x14ac:dyDescent="0.3">
      <c r="A34" s="2">
        <v>4</v>
      </c>
      <c r="B34" s="2">
        <v>8</v>
      </c>
      <c r="C34" s="2">
        <f t="shared" si="4"/>
        <v>4</v>
      </c>
      <c r="D34" s="2">
        <f t="shared" si="5"/>
        <v>90</v>
      </c>
      <c r="E34" s="2">
        <f t="shared" si="1"/>
        <v>135</v>
      </c>
      <c r="F34" s="2">
        <f t="shared" si="1"/>
        <v>175</v>
      </c>
      <c r="G34" s="2">
        <f t="shared" si="1"/>
        <v>200</v>
      </c>
      <c r="H34" s="2">
        <f t="shared" si="1"/>
        <v>0</v>
      </c>
      <c r="I34" s="2">
        <f t="shared" si="2"/>
        <v>900</v>
      </c>
      <c r="J34" s="10">
        <v>0</v>
      </c>
      <c r="Q34" s="3"/>
      <c r="R34" s="4"/>
    </row>
    <row r="35" spans="1:18" x14ac:dyDescent="0.3">
      <c r="A35" s="2">
        <v>4</v>
      </c>
      <c r="B35" s="2">
        <v>9</v>
      </c>
      <c r="C35" s="2">
        <f t="shared" si="4"/>
        <v>5</v>
      </c>
      <c r="D35" s="2">
        <f t="shared" si="5"/>
        <v>90</v>
      </c>
      <c r="E35" s="2">
        <f t="shared" si="1"/>
        <v>135</v>
      </c>
      <c r="F35" s="2">
        <f t="shared" si="1"/>
        <v>175</v>
      </c>
      <c r="G35" s="2">
        <f t="shared" si="1"/>
        <v>200</v>
      </c>
      <c r="H35" s="2">
        <f t="shared" si="1"/>
        <v>250</v>
      </c>
      <c r="I35" s="2">
        <f t="shared" si="2"/>
        <v>1150</v>
      </c>
      <c r="J35" s="10">
        <v>0</v>
      </c>
      <c r="Q35" s="3"/>
      <c r="R35" s="4"/>
    </row>
    <row r="36" spans="1:18" x14ac:dyDescent="0.3">
      <c r="A36" s="2">
        <v>5</v>
      </c>
      <c r="B36" s="2">
        <v>6</v>
      </c>
      <c r="C36" s="2">
        <f t="shared" si="4"/>
        <v>1</v>
      </c>
      <c r="D36" s="2">
        <f t="shared" si="5"/>
        <v>90</v>
      </c>
      <c r="E36" s="2">
        <f t="shared" si="5"/>
        <v>0</v>
      </c>
      <c r="F36" s="2">
        <f t="shared" si="5"/>
        <v>0</v>
      </c>
      <c r="G36" s="2">
        <f t="shared" si="5"/>
        <v>0</v>
      </c>
      <c r="H36" s="2">
        <f t="shared" si="5"/>
        <v>0</v>
      </c>
      <c r="I36" s="2">
        <f t="shared" si="2"/>
        <v>390</v>
      </c>
      <c r="J36" s="10">
        <v>0</v>
      </c>
      <c r="Q36" s="3"/>
      <c r="R36" s="4"/>
    </row>
    <row r="37" spans="1:18" x14ac:dyDescent="0.3">
      <c r="A37" s="2">
        <v>5</v>
      </c>
      <c r="B37" s="2">
        <v>7</v>
      </c>
      <c r="C37" s="2">
        <f t="shared" si="4"/>
        <v>2</v>
      </c>
      <c r="D37" s="2">
        <f t="shared" si="5"/>
        <v>90</v>
      </c>
      <c r="E37" s="2">
        <f t="shared" si="5"/>
        <v>135</v>
      </c>
      <c r="F37" s="2">
        <f t="shared" si="5"/>
        <v>0</v>
      </c>
      <c r="G37" s="2">
        <f t="shared" si="5"/>
        <v>0</v>
      </c>
      <c r="H37" s="2">
        <f t="shared" si="5"/>
        <v>0</v>
      </c>
      <c r="I37" s="2">
        <f t="shared" si="2"/>
        <v>525</v>
      </c>
      <c r="J37" s="10">
        <v>0</v>
      </c>
      <c r="Q37" s="3"/>
      <c r="R37" s="4"/>
    </row>
    <row r="38" spans="1:18" x14ac:dyDescent="0.3">
      <c r="A38" s="2">
        <v>5</v>
      </c>
      <c r="B38" s="2">
        <v>8</v>
      </c>
      <c r="C38" s="2">
        <f t="shared" si="4"/>
        <v>3</v>
      </c>
      <c r="D38" s="2">
        <f t="shared" si="5"/>
        <v>90</v>
      </c>
      <c r="E38" s="2">
        <f t="shared" si="5"/>
        <v>135</v>
      </c>
      <c r="F38" s="2">
        <f t="shared" si="5"/>
        <v>175</v>
      </c>
      <c r="G38" s="2">
        <f t="shared" si="5"/>
        <v>0</v>
      </c>
      <c r="H38" s="2">
        <f t="shared" si="5"/>
        <v>0</v>
      </c>
      <c r="I38" s="2">
        <f t="shared" si="2"/>
        <v>700</v>
      </c>
      <c r="J38" s="10">
        <v>0</v>
      </c>
      <c r="Q38" s="3"/>
      <c r="R38" s="4"/>
    </row>
    <row r="39" spans="1:18" x14ac:dyDescent="0.3">
      <c r="A39" s="2">
        <v>5</v>
      </c>
      <c r="B39" s="2">
        <v>9</v>
      </c>
      <c r="C39" s="2">
        <f t="shared" si="4"/>
        <v>4</v>
      </c>
      <c r="D39" s="2">
        <f t="shared" si="5"/>
        <v>90</v>
      </c>
      <c r="E39" s="2">
        <f t="shared" si="5"/>
        <v>135</v>
      </c>
      <c r="F39" s="2">
        <f t="shared" si="5"/>
        <v>175</v>
      </c>
      <c r="G39" s="2">
        <f t="shared" si="5"/>
        <v>200</v>
      </c>
      <c r="H39" s="2">
        <f t="shared" si="5"/>
        <v>0</v>
      </c>
      <c r="I39" s="2">
        <f t="shared" si="2"/>
        <v>900</v>
      </c>
      <c r="J39" s="10">
        <v>0</v>
      </c>
      <c r="Q39" s="3"/>
      <c r="R39" s="4"/>
    </row>
    <row r="40" spans="1:18" x14ac:dyDescent="0.3">
      <c r="A40" s="2">
        <v>5</v>
      </c>
      <c r="B40" s="2">
        <v>10</v>
      </c>
      <c r="C40" s="2">
        <f t="shared" si="4"/>
        <v>5</v>
      </c>
      <c r="D40" s="2">
        <f t="shared" si="5"/>
        <v>90</v>
      </c>
      <c r="E40" s="2">
        <f t="shared" si="5"/>
        <v>135</v>
      </c>
      <c r="F40" s="2">
        <f t="shared" si="5"/>
        <v>175</v>
      </c>
      <c r="G40" s="2">
        <f t="shared" si="5"/>
        <v>200</v>
      </c>
      <c r="H40" s="2">
        <f t="shared" si="5"/>
        <v>250</v>
      </c>
      <c r="I40" s="2">
        <f t="shared" si="2"/>
        <v>1150</v>
      </c>
      <c r="J40" s="10">
        <v>0</v>
      </c>
      <c r="Q40" s="3"/>
      <c r="R40" s="4"/>
    </row>
    <row r="41" spans="1:18" x14ac:dyDescent="0.3">
      <c r="A41" s="2">
        <v>6</v>
      </c>
      <c r="B41" s="2">
        <v>7</v>
      </c>
      <c r="C41" s="2">
        <f t="shared" si="4"/>
        <v>1</v>
      </c>
      <c r="D41" s="2">
        <f t="shared" si="5"/>
        <v>90</v>
      </c>
      <c r="E41" s="2">
        <f t="shared" si="5"/>
        <v>0</v>
      </c>
      <c r="F41" s="2">
        <f t="shared" si="5"/>
        <v>0</v>
      </c>
      <c r="G41" s="2">
        <f t="shared" si="5"/>
        <v>0</v>
      </c>
      <c r="H41" s="2">
        <f t="shared" si="5"/>
        <v>0</v>
      </c>
      <c r="I41" s="2">
        <f t="shared" si="2"/>
        <v>390</v>
      </c>
      <c r="J41" s="10">
        <v>0</v>
      </c>
      <c r="Q41" s="3"/>
      <c r="R41" s="4"/>
    </row>
    <row r="42" spans="1:18" x14ac:dyDescent="0.3">
      <c r="A42" s="2">
        <v>6</v>
      </c>
      <c r="B42" s="2">
        <v>8</v>
      </c>
      <c r="C42" s="2">
        <f t="shared" si="4"/>
        <v>2</v>
      </c>
      <c r="D42" s="2">
        <f t="shared" si="5"/>
        <v>90</v>
      </c>
      <c r="E42" s="2">
        <f t="shared" si="5"/>
        <v>135</v>
      </c>
      <c r="F42" s="2">
        <f t="shared" si="5"/>
        <v>0</v>
      </c>
      <c r="G42" s="2">
        <f t="shared" si="5"/>
        <v>0</v>
      </c>
      <c r="H42" s="2">
        <f t="shared" si="5"/>
        <v>0</v>
      </c>
      <c r="I42" s="2">
        <f t="shared" si="2"/>
        <v>525</v>
      </c>
      <c r="J42" s="10">
        <v>0</v>
      </c>
      <c r="Q42" s="3"/>
      <c r="R42" s="4"/>
    </row>
    <row r="43" spans="1:18" x14ac:dyDescent="0.3">
      <c r="A43" s="2">
        <v>6</v>
      </c>
      <c r="B43" s="2">
        <v>9</v>
      </c>
      <c r="C43" s="2">
        <f t="shared" si="4"/>
        <v>3</v>
      </c>
      <c r="D43" s="2">
        <f t="shared" si="5"/>
        <v>90</v>
      </c>
      <c r="E43" s="2">
        <f t="shared" si="5"/>
        <v>135</v>
      </c>
      <c r="F43" s="2">
        <f t="shared" si="5"/>
        <v>175</v>
      </c>
      <c r="G43" s="2">
        <f t="shared" si="5"/>
        <v>0</v>
      </c>
      <c r="H43" s="2">
        <f t="shared" si="5"/>
        <v>0</v>
      </c>
      <c r="I43" s="2">
        <f t="shared" si="2"/>
        <v>700</v>
      </c>
      <c r="J43" s="10">
        <v>0</v>
      </c>
      <c r="Q43" s="3"/>
      <c r="R43" s="4"/>
    </row>
    <row r="44" spans="1:18" x14ac:dyDescent="0.3">
      <c r="A44" s="2">
        <v>6</v>
      </c>
      <c r="B44" s="2">
        <v>10</v>
      </c>
      <c r="C44" s="2">
        <f t="shared" si="4"/>
        <v>4</v>
      </c>
      <c r="D44" s="2">
        <f t="shared" si="5"/>
        <v>90</v>
      </c>
      <c r="E44" s="2">
        <f t="shared" si="5"/>
        <v>135</v>
      </c>
      <c r="F44" s="2">
        <f t="shared" si="5"/>
        <v>175</v>
      </c>
      <c r="G44" s="2">
        <f t="shared" si="5"/>
        <v>200</v>
      </c>
      <c r="H44" s="2">
        <f t="shared" si="5"/>
        <v>0</v>
      </c>
      <c r="I44" s="2">
        <f t="shared" si="2"/>
        <v>900</v>
      </c>
      <c r="J44" s="10">
        <v>0</v>
      </c>
      <c r="Q44" s="3"/>
      <c r="R44" s="4"/>
    </row>
    <row r="45" spans="1:18" x14ac:dyDescent="0.3">
      <c r="A45" s="2">
        <v>6</v>
      </c>
      <c r="B45" s="2">
        <v>11</v>
      </c>
      <c r="C45" s="2">
        <f t="shared" si="4"/>
        <v>5</v>
      </c>
      <c r="D45" s="2">
        <f t="shared" si="5"/>
        <v>90</v>
      </c>
      <c r="E45" s="2">
        <f t="shared" si="5"/>
        <v>135</v>
      </c>
      <c r="F45" s="2">
        <f t="shared" si="5"/>
        <v>175</v>
      </c>
      <c r="G45" s="2">
        <f t="shared" si="5"/>
        <v>200</v>
      </c>
      <c r="H45" s="2">
        <f t="shared" si="5"/>
        <v>250</v>
      </c>
      <c r="I45" s="2">
        <f t="shared" si="2"/>
        <v>1150</v>
      </c>
      <c r="J45" s="10">
        <v>0</v>
      </c>
      <c r="Q45" s="3"/>
      <c r="R45" s="4"/>
    </row>
    <row r="46" spans="1:18" x14ac:dyDescent="0.3">
      <c r="A46" s="2">
        <v>7</v>
      </c>
      <c r="B46" s="2">
        <v>8</v>
      </c>
      <c r="C46" s="2">
        <f t="shared" si="4"/>
        <v>1</v>
      </c>
      <c r="D46" s="2">
        <f t="shared" si="5"/>
        <v>90</v>
      </c>
      <c r="E46" s="2">
        <f t="shared" si="5"/>
        <v>0</v>
      </c>
      <c r="F46" s="2">
        <f t="shared" si="5"/>
        <v>0</v>
      </c>
      <c r="G46" s="2">
        <f t="shared" si="5"/>
        <v>0</v>
      </c>
      <c r="H46" s="2">
        <f t="shared" si="5"/>
        <v>0</v>
      </c>
      <c r="I46" s="2">
        <f t="shared" si="2"/>
        <v>390</v>
      </c>
      <c r="J46" s="10">
        <v>0</v>
      </c>
      <c r="Q46" s="3"/>
      <c r="R46" s="4"/>
    </row>
    <row r="47" spans="1:18" x14ac:dyDescent="0.3">
      <c r="A47" s="2">
        <v>7</v>
      </c>
      <c r="B47" s="2">
        <v>9</v>
      </c>
      <c r="C47" s="2">
        <f t="shared" si="4"/>
        <v>2</v>
      </c>
      <c r="D47" s="2">
        <f t="shared" si="5"/>
        <v>90</v>
      </c>
      <c r="E47" s="2">
        <f t="shared" si="5"/>
        <v>135</v>
      </c>
      <c r="F47" s="2">
        <f t="shared" si="5"/>
        <v>0</v>
      </c>
      <c r="G47" s="2">
        <f t="shared" si="5"/>
        <v>0</v>
      </c>
      <c r="H47" s="2">
        <f t="shared" si="5"/>
        <v>0</v>
      </c>
      <c r="I47" s="2">
        <f t="shared" si="2"/>
        <v>525</v>
      </c>
      <c r="J47" s="10">
        <v>0</v>
      </c>
      <c r="Q47" s="3"/>
      <c r="R47" s="4"/>
    </row>
    <row r="48" spans="1:18" x14ac:dyDescent="0.3">
      <c r="A48" s="2">
        <v>7</v>
      </c>
      <c r="B48" s="2">
        <v>10</v>
      </c>
      <c r="C48" s="2">
        <f t="shared" si="4"/>
        <v>3</v>
      </c>
      <c r="D48" s="2">
        <f t="shared" si="5"/>
        <v>90</v>
      </c>
      <c r="E48" s="2">
        <f t="shared" si="5"/>
        <v>135</v>
      </c>
      <c r="F48" s="2">
        <f t="shared" si="5"/>
        <v>175</v>
      </c>
      <c r="G48" s="2">
        <f t="shared" si="5"/>
        <v>0</v>
      </c>
      <c r="H48" s="2">
        <f t="shared" si="5"/>
        <v>0</v>
      </c>
      <c r="I48" s="2">
        <f t="shared" si="2"/>
        <v>700</v>
      </c>
      <c r="J48" s="10">
        <v>0</v>
      </c>
      <c r="Q48" s="3"/>
      <c r="R48" s="4"/>
    </row>
    <row r="49" spans="1:18" x14ac:dyDescent="0.3">
      <c r="A49" s="2">
        <v>7</v>
      </c>
      <c r="B49" s="2">
        <v>11</v>
      </c>
      <c r="C49" s="2">
        <f t="shared" si="4"/>
        <v>4</v>
      </c>
      <c r="D49" s="2">
        <f t="shared" ref="D49:H55" si="6">IF(D$15&lt;=$C49,VLOOKUP(D$15,$A$7:$B$11,2),0)</f>
        <v>90</v>
      </c>
      <c r="E49" s="2">
        <f t="shared" si="6"/>
        <v>135</v>
      </c>
      <c r="F49" s="2">
        <f t="shared" si="6"/>
        <v>175</v>
      </c>
      <c r="G49" s="2">
        <f t="shared" si="6"/>
        <v>200</v>
      </c>
      <c r="H49" s="2">
        <f t="shared" si="6"/>
        <v>0</v>
      </c>
      <c r="I49" s="2">
        <f t="shared" si="2"/>
        <v>900</v>
      </c>
      <c r="J49" s="10">
        <v>0.99999999999333866</v>
      </c>
      <c r="Q49" s="3"/>
      <c r="R49" s="4"/>
    </row>
    <row r="50" spans="1:18" x14ac:dyDescent="0.3">
      <c r="A50" s="2">
        <v>8</v>
      </c>
      <c r="B50" s="2">
        <v>9</v>
      </c>
      <c r="C50" s="2">
        <f t="shared" si="4"/>
        <v>1</v>
      </c>
      <c r="D50" s="2">
        <f t="shared" si="6"/>
        <v>90</v>
      </c>
      <c r="E50" s="2">
        <f t="shared" si="6"/>
        <v>0</v>
      </c>
      <c r="F50" s="2">
        <f t="shared" si="6"/>
        <v>0</v>
      </c>
      <c r="G50" s="2">
        <f t="shared" si="6"/>
        <v>0</v>
      </c>
      <c r="H50" s="2">
        <f t="shared" si="6"/>
        <v>0</v>
      </c>
      <c r="I50" s="2">
        <f t="shared" si="2"/>
        <v>390</v>
      </c>
      <c r="J50" s="10">
        <v>0</v>
      </c>
      <c r="Q50" s="3"/>
      <c r="R50" s="4"/>
    </row>
    <row r="51" spans="1:18" x14ac:dyDescent="0.3">
      <c r="A51" s="2">
        <v>8</v>
      </c>
      <c r="B51" s="2">
        <v>10</v>
      </c>
      <c r="C51" s="2">
        <f t="shared" si="4"/>
        <v>2</v>
      </c>
      <c r="D51" s="2">
        <f t="shared" si="6"/>
        <v>90</v>
      </c>
      <c r="E51" s="2">
        <f t="shared" si="6"/>
        <v>135</v>
      </c>
      <c r="F51" s="2">
        <f t="shared" si="6"/>
        <v>0</v>
      </c>
      <c r="G51" s="2">
        <f t="shared" si="6"/>
        <v>0</v>
      </c>
      <c r="H51" s="2">
        <f t="shared" si="6"/>
        <v>0</v>
      </c>
      <c r="I51" s="2">
        <f t="shared" si="2"/>
        <v>525</v>
      </c>
      <c r="J51" s="10">
        <v>0</v>
      </c>
      <c r="Q51" s="3"/>
      <c r="R51" s="4"/>
    </row>
    <row r="52" spans="1:18" x14ac:dyDescent="0.3">
      <c r="A52" s="2">
        <v>8</v>
      </c>
      <c r="B52" s="2">
        <v>11</v>
      </c>
      <c r="C52" s="2">
        <f t="shared" si="4"/>
        <v>3</v>
      </c>
      <c r="D52" s="2">
        <f t="shared" si="6"/>
        <v>90</v>
      </c>
      <c r="E52" s="2">
        <f t="shared" si="6"/>
        <v>135</v>
      </c>
      <c r="F52" s="2">
        <f t="shared" si="6"/>
        <v>175</v>
      </c>
      <c r="G52" s="2">
        <f t="shared" si="6"/>
        <v>0</v>
      </c>
      <c r="H52" s="2">
        <f t="shared" si="6"/>
        <v>0</v>
      </c>
      <c r="I52" s="2">
        <f t="shared" si="2"/>
        <v>700</v>
      </c>
      <c r="J52" s="10">
        <v>0</v>
      </c>
      <c r="Q52" s="3"/>
      <c r="R52" s="4"/>
    </row>
    <row r="53" spans="1:18" x14ac:dyDescent="0.3">
      <c r="A53" s="2">
        <v>9</v>
      </c>
      <c r="B53" s="2">
        <v>10</v>
      </c>
      <c r="C53" s="2">
        <f t="shared" si="4"/>
        <v>1</v>
      </c>
      <c r="D53" s="2">
        <f t="shared" si="6"/>
        <v>90</v>
      </c>
      <c r="E53" s="2">
        <f t="shared" si="6"/>
        <v>0</v>
      </c>
      <c r="F53" s="2">
        <f t="shared" si="6"/>
        <v>0</v>
      </c>
      <c r="G53" s="2">
        <f t="shared" si="6"/>
        <v>0</v>
      </c>
      <c r="H53" s="2">
        <f t="shared" si="6"/>
        <v>0</v>
      </c>
      <c r="I53" s="2">
        <f t="shared" si="2"/>
        <v>390</v>
      </c>
      <c r="J53" s="10">
        <v>0</v>
      </c>
      <c r="Q53" s="3"/>
      <c r="R53" s="4"/>
    </row>
    <row r="54" spans="1:18" x14ac:dyDescent="0.3">
      <c r="A54" s="2">
        <v>9</v>
      </c>
      <c r="B54" s="2">
        <v>11</v>
      </c>
      <c r="C54" s="2">
        <f t="shared" si="4"/>
        <v>2</v>
      </c>
      <c r="D54" s="2">
        <f t="shared" si="6"/>
        <v>90</v>
      </c>
      <c r="E54" s="2">
        <f t="shared" si="6"/>
        <v>135</v>
      </c>
      <c r="F54" s="2">
        <f t="shared" si="6"/>
        <v>0</v>
      </c>
      <c r="G54" s="2">
        <f t="shared" si="6"/>
        <v>0</v>
      </c>
      <c r="H54" s="2">
        <f t="shared" si="6"/>
        <v>0</v>
      </c>
      <c r="I54" s="2">
        <f t="shared" si="2"/>
        <v>525</v>
      </c>
      <c r="J54" s="10">
        <v>0</v>
      </c>
      <c r="Q54" s="3"/>
      <c r="R54" s="4"/>
    </row>
    <row r="55" spans="1:18" x14ac:dyDescent="0.3">
      <c r="A55" s="2">
        <v>10</v>
      </c>
      <c r="B55" s="2">
        <v>11</v>
      </c>
      <c r="C55" s="2">
        <f t="shared" si="4"/>
        <v>1</v>
      </c>
      <c r="D55" s="2">
        <f t="shared" si="6"/>
        <v>90</v>
      </c>
      <c r="E55" s="2">
        <f t="shared" si="6"/>
        <v>0</v>
      </c>
      <c r="F55" s="2">
        <f t="shared" si="6"/>
        <v>0</v>
      </c>
      <c r="G55" s="2">
        <f t="shared" si="6"/>
        <v>0</v>
      </c>
      <c r="H55" s="2">
        <f t="shared" si="6"/>
        <v>0</v>
      </c>
      <c r="I55" s="2">
        <f t="shared" si="2"/>
        <v>390</v>
      </c>
      <c r="J55" s="10">
        <v>0</v>
      </c>
      <c r="Q55" s="3"/>
      <c r="R55" s="4"/>
    </row>
    <row r="56" spans="1:18" x14ac:dyDescent="0.3">
      <c r="Q56" s="3"/>
      <c r="R56" s="4"/>
    </row>
    <row r="57" spans="1:18" x14ac:dyDescent="0.3">
      <c r="Q57" s="3"/>
      <c r="R57" s="4"/>
    </row>
    <row r="58" spans="1:18" x14ac:dyDescent="0.3">
      <c r="A58" s="2" t="s">
        <v>10</v>
      </c>
      <c r="B58" s="12">
        <f>SUMPRODUCT(Flow,I16:I55)</f>
        <v>2299.9999999846787</v>
      </c>
      <c r="C58" s="7"/>
      <c r="Q58" s="3"/>
      <c r="R58" s="4"/>
    </row>
    <row r="59" spans="1:18" x14ac:dyDescent="0.3">
      <c r="Q59" s="3"/>
      <c r="R59" s="4"/>
    </row>
    <row r="60" spans="1:18" x14ac:dyDescent="0.3">
      <c r="Q60" s="3"/>
      <c r="R60" s="4"/>
    </row>
    <row r="61" spans="1:18" x14ac:dyDescent="0.3">
      <c r="Q61" s="3"/>
      <c r="R61" s="4"/>
    </row>
    <row r="62" spans="1:18" x14ac:dyDescent="0.3">
      <c r="Q62" s="3"/>
      <c r="R62" s="4"/>
    </row>
    <row r="63" spans="1:18" x14ac:dyDescent="0.3">
      <c r="Q63" s="3"/>
      <c r="R63" s="4"/>
    </row>
    <row r="64" spans="1:18" x14ac:dyDescent="0.3">
      <c r="Q64" s="3"/>
      <c r="R64" s="4"/>
    </row>
    <row r="65" spans="17:18" x14ac:dyDescent="0.3">
      <c r="Q65" s="3"/>
      <c r="R65" s="4"/>
    </row>
    <row r="66" spans="17:18" x14ac:dyDescent="0.3">
      <c r="Q66" s="3"/>
      <c r="R66" s="4"/>
    </row>
    <row r="67" spans="17:18" x14ac:dyDescent="0.3">
      <c r="Q67" s="3"/>
      <c r="R67" s="4"/>
    </row>
    <row r="68" spans="17:18" x14ac:dyDescent="0.3">
      <c r="Q68" s="3"/>
      <c r="R68" s="4"/>
    </row>
    <row r="69" spans="17:18" x14ac:dyDescent="0.3">
      <c r="Q69" s="3"/>
      <c r="R69" s="4"/>
    </row>
    <row r="70" spans="17:18" x14ac:dyDescent="0.3">
      <c r="Q70" s="3"/>
      <c r="R70" s="4"/>
    </row>
    <row r="71" spans="17:18" x14ac:dyDescent="0.3">
      <c r="Q71" s="3"/>
      <c r="R71" s="4"/>
    </row>
    <row r="72" spans="17:18" x14ac:dyDescent="0.3">
      <c r="Q72" s="3"/>
      <c r="R72" s="4"/>
    </row>
    <row r="73" spans="17:18" x14ac:dyDescent="0.3">
      <c r="Q73" s="3"/>
      <c r="R73" s="4"/>
    </row>
    <row r="74" spans="17:18" x14ac:dyDescent="0.3">
      <c r="Q74" s="3"/>
      <c r="R74" s="4"/>
    </row>
    <row r="75" spans="17:18" x14ac:dyDescent="0.3">
      <c r="Q75" s="3"/>
      <c r="R75" s="4"/>
    </row>
    <row r="76" spans="17:18" x14ac:dyDescent="0.3">
      <c r="Q76" s="3"/>
      <c r="R76" s="4"/>
    </row>
    <row r="77" spans="17:18" x14ac:dyDescent="0.3">
      <c r="Q77" s="3"/>
      <c r="R77" s="4"/>
    </row>
    <row r="78" spans="17:18" x14ac:dyDescent="0.3">
      <c r="Q78" s="3"/>
      <c r="R78" s="4"/>
    </row>
    <row r="79" spans="17:18" x14ac:dyDescent="0.3">
      <c r="Q79" s="3"/>
      <c r="R79" s="4"/>
    </row>
    <row r="80" spans="17:18" x14ac:dyDescent="0.3">
      <c r="Q80" s="3"/>
      <c r="R80" s="4"/>
    </row>
    <row r="81" spans="17:18" x14ac:dyDescent="0.3">
      <c r="Q81" s="3"/>
      <c r="R81" s="4"/>
    </row>
    <row r="82" spans="17:18" x14ac:dyDescent="0.3">
      <c r="Q82" s="3"/>
      <c r="R82" s="4"/>
    </row>
    <row r="83" spans="17:18" x14ac:dyDescent="0.3">
      <c r="Q83" s="3"/>
      <c r="R83" s="4"/>
    </row>
    <row r="84" spans="17:18" x14ac:dyDescent="0.3">
      <c r="Q84" s="3"/>
      <c r="R84" s="4"/>
    </row>
    <row r="85" spans="17:18" x14ac:dyDescent="0.3">
      <c r="Q85" s="3"/>
      <c r="R85" s="4"/>
    </row>
    <row r="86" spans="17:18" x14ac:dyDescent="0.3">
      <c r="Q86" s="3"/>
      <c r="R86" s="4"/>
    </row>
    <row r="87" spans="17:18" x14ac:dyDescent="0.3">
      <c r="Q87" s="3"/>
      <c r="R87" s="4"/>
    </row>
    <row r="88" spans="17:18" x14ac:dyDescent="0.3">
      <c r="Q88" s="3"/>
      <c r="R88" s="4"/>
    </row>
    <row r="89" spans="17:18" x14ac:dyDescent="0.3">
      <c r="Q89" s="3"/>
      <c r="R89" s="4"/>
    </row>
    <row r="90" spans="17:18" x14ac:dyDescent="0.3">
      <c r="Q90" s="3"/>
      <c r="R90" s="4"/>
    </row>
    <row r="91" spans="17:18" x14ac:dyDescent="0.3">
      <c r="Q91" s="3"/>
      <c r="R91" s="4"/>
    </row>
    <row r="92" spans="17:18" x14ac:dyDescent="0.3">
      <c r="Q92" s="3"/>
      <c r="R92" s="4"/>
    </row>
    <row r="93" spans="17:18" x14ac:dyDescent="0.3">
      <c r="Q93" s="3"/>
      <c r="R93" s="4"/>
    </row>
    <row r="94" spans="17:18" x14ac:dyDescent="0.3">
      <c r="Q94" s="3"/>
      <c r="R94" s="4"/>
    </row>
    <row r="95" spans="17:18" x14ac:dyDescent="0.3">
      <c r="Q95" s="3"/>
      <c r="R95" s="4"/>
    </row>
    <row r="96" spans="17:18" x14ac:dyDescent="0.3">
      <c r="Q96" s="3"/>
      <c r="R96" s="4"/>
    </row>
    <row r="97" spans="17:18" x14ac:dyDescent="0.3">
      <c r="Q97" s="3"/>
      <c r="R97" s="4"/>
    </row>
    <row r="98" spans="17:18" x14ac:dyDescent="0.3">
      <c r="Q98" s="3"/>
      <c r="R98" s="4"/>
    </row>
    <row r="99" spans="17:18" x14ac:dyDescent="0.3">
      <c r="Q99" s="3"/>
      <c r="R99" s="4"/>
    </row>
    <row r="100" spans="17:18" x14ac:dyDescent="0.3">
      <c r="Q100" s="3"/>
      <c r="R100" s="4"/>
    </row>
    <row r="101" spans="17:18" x14ac:dyDescent="0.3">
      <c r="Q101" s="3"/>
      <c r="R101" s="4"/>
    </row>
    <row r="102" spans="17:18" x14ac:dyDescent="0.3">
      <c r="Q102" s="3"/>
      <c r="R102" s="4"/>
    </row>
    <row r="103" spans="17:18" x14ac:dyDescent="0.3">
      <c r="Q103" s="3"/>
      <c r="R103" s="4"/>
    </row>
    <row r="104" spans="17:18" x14ac:dyDescent="0.3">
      <c r="Q104" s="3"/>
      <c r="R104" s="4"/>
    </row>
    <row r="105" spans="17:18" x14ac:dyDescent="0.3">
      <c r="Q105" s="3"/>
      <c r="R105" s="4"/>
    </row>
    <row r="106" spans="17:18" x14ac:dyDescent="0.3">
      <c r="Q106" s="3"/>
      <c r="R106" s="4"/>
    </row>
    <row r="107" spans="17:18" x14ac:dyDescent="0.3">
      <c r="Q107" s="3"/>
      <c r="R107" s="4"/>
    </row>
    <row r="108" spans="17:18" x14ac:dyDescent="0.3">
      <c r="Q108" s="3"/>
      <c r="R108" s="4"/>
    </row>
    <row r="109" spans="17:18" x14ac:dyDescent="0.3">
      <c r="Q109" s="3"/>
      <c r="R109" s="4"/>
    </row>
    <row r="110" spans="17:18" x14ac:dyDescent="0.3">
      <c r="Q110" s="3"/>
      <c r="R110" s="4"/>
    </row>
    <row r="111" spans="17:18" x14ac:dyDescent="0.3">
      <c r="Q111" s="3"/>
      <c r="R111" s="4"/>
    </row>
    <row r="112" spans="17:18" x14ac:dyDescent="0.3">
      <c r="Q112" s="3"/>
      <c r="R112" s="4"/>
    </row>
    <row r="113" spans="17:18" x14ac:dyDescent="0.3">
      <c r="Q113" s="3"/>
      <c r="R113" s="4"/>
    </row>
    <row r="114" spans="17:18" x14ac:dyDescent="0.3">
      <c r="Q114" s="3"/>
      <c r="R114" s="4"/>
    </row>
    <row r="115" spans="17:18" x14ac:dyDescent="0.3">
      <c r="Q115" s="3"/>
      <c r="R115" s="4"/>
    </row>
    <row r="116" spans="17:18" x14ac:dyDescent="0.3">
      <c r="Q116" s="3"/>
      <c r="R116" s="4"/>
    </row>
    <row r="117" spans="17:18" x14ac:dyDescent="0.3">
      <c r="Q117" s="3"/>
      <c r="R117" s="4"/>
    </row>
    <row r="118" spans="17:18" x14ac:dyDescent="0.3">
      <c r="Q118" s="3"/>
      <c r="R118" s="4"/>
    </row>
    <row r="119" spans="17:18" x14ac:dyDescent="0.3">
      <c r="Q119" s="3"/>
      <c r="R119" s="4"/>
    </row>
    <row r="120" spans="17:18" x14ac:dyDescent="0.3">
      <c r="Q120" s="3"/>
      <c r="R120" s="4"/>
    </row>
    <row r="121" spans="17:18" x14ac:dyDescent="0.3">
      <c r="Q121" s="3"/>
      <c r="R121" s="4"/>
    </row>
    <row r="122" spans="17:18" x14ac:dyDescent="0.3">
      <c r="Q122" s="3"/>
      <c r="R122" s="4"/>
    </row>
    <row r="123" spans="17:18" x14ac:dyDescent="0.3">
      <c r="Q123" s="3"/>
      <c r="R123" s="4"/>
    </row>
    <row r="124" spans="17:18" x14ac:dyDescent="0.3">
      <c r="Q124" s="3"/>
      <c r="R124" s="4"/>
    </row>
    <row r="125" spans="17:18" x14ac:dyDescent="0.3">
      <c r="Q125" s="3"/>
      <c r="R125" s="4"/>
    </row>
    <row r="126" spans="17:18" x14ac:dyDescent="0.3">
      <c r="Q126" s="3"/>
      <c r="R126" s="4"/>
    </row>
    <row r="127" spans="17:18" x14ac:dyDescent="0.3">
      <c r="Q127" s="3"/>
      <c r="R127" s="4"/>
    </row>
    <row r="128" spans="17:18" x14ac:dyDescent="0.3">
      <c r="Q128" s="3"/>
      <c r="R128" s="4"/>
    </row>
    <row r="129" spans="17:18" x14ac:dyDescent="0.3">
      <c r="Q129" s="3"/>
      <c r="R129" s="4"/>
    </row>
    <row r="130" spans="17:18" x14ac:dyDescent="0.3">
      <c r="Q130" s="3"/>
      <c r="R130" s="4"/>
    </row>
    <row r="131" spans="17:18" x14ac:dyDescent="0.3">
      <c r="Q131" s="3"/>
      <c r="R131" s="4"/>
    </row>
    <row r="132" spans="17:18" x14ac:dyDescent="0.3">
      <c r="Q132" s="3"/>
      <c r="R132" s="4"/>
    </row>
    <row r="133" spans="17:18" x14ac:dyDescent="0.3">
      <c r="Q133" s="3"/>
      <c r="R133" s="4"/>
    </row>
    <row r="134" spans="17:18" x14ac:dyDescent="0.3">
      <c r="Q134" s="3"/>
      <c r="R134" s="4"/>
    </row>
    <row r="135" spans="17:18" x14ac:dyDescent="0.3">
      <c r="Q135" s="3"/>
      <c r="R135" s="4"/>
    </row>
    <row r="136" spans="17:18" x14ac:dyDescent="0.3">
      <c r="Q136" s="3"/>
      <c r="R136" s="4"/>
    </row>
    <row r="137" spans="17:18" x14ac:dyDescent="0.3">
      <c r="Q137" s="3"/>
      <c r="R137" s="4"/>
    </row>
    <row r="138" spans="17:18" x14ac:dyDescent="0.3">
      <c r="Q138" s="3"/>
      <c r="R138" s="4"/>
    </row>
    <row r="139" spans="17:18" x14ac:dyDescent="0.3">
      <c r="Q139" s="3"/>
      <c r="R139" s="4"/>
    </row>
    <row r="140" spans="17:18" x14ac:dyDescent="0.3">
      <c r="Q140" s="3"/>
      <c r="R140" s="4"/>
    </row>
    <row r="141" spans="17:18" x14ac:dyDescent="0.3">
      <c r="Q141" s="3"/>
      <c r="R141" s="4"/>
    </row>
    <row r="142" spans="17:18" x14ac:dyDescent="0.3">
      <c r="Q142" s="3"/>
      <c r="R142" s="4"/>
    </row>
    <row r="143" spans="17:18" x14ac:dyDescent="0.3">
      <c r="Q143" s="3"/>
      <c r="R143" s="4"/>
    </row>
    <row r="144" spans="17:18" x14ac:dyDescent="0.3">
      <c r="Q144" s="3"/>
      <c r="R144" s="4"/>
    </row>
    <row r="145" spans="17:18" x14ac:dyDescent="0.3">
      <c r="Q145" s="3"/>
      <c r="R145" s="4"/>
    </row>
    <row r="146" spans="17:18" x14ac:dyDescent="0.3">
      <c r="Q146" s="3"/>
      <c r="R146" s="4"/>
    </row>
    <row r="147" spans="17:18" x14ac:dyDescent="0.3">
      <c r="Q147" s="3"/>
      <c r="R147" s="4"/>
    </row>
    <row r="148" spans="17:18" x14ac:dyDescent="0.3">
      <c r="Q148" s="3"/>
      <c r="R148" s="4"/>
    </row>
    <row r="149" spans="17:18" x14ac:dyDescent="0.3">
      <c r="Q149" s="3"/>
      <c r="R149" s="4"/>
    </row>
    <row r="150" spans="17:18" x14ac:dyDescent="0.3">
      <c r="Q150" s="3"/>
      <c r="R150" s="4"/>
    </row>
    <row r="151" spans="17:18" x14ac:dyDescent="0.3">
      <c r="Q151" s="3"/>
      <c r="R151" s="4"/>
    </row>
    <row r="152" spans="17:18" x14ac:dyDescent="0.3">
      <c r="Q152" s="3"/>
      <c r="R152" s="4"/>
    </row>
    <row r="153" spans="17:18" x14ac:dyDescent="0.3">
      <c r="Q153" s="3"/>
      <c r="R153" s="4"/>
    </row>
    <row r="154" spans="17:18" x14ac:dyDescent="0.3">
      <c r="Q154" s="3"/>
      <c r="R154" s="4"/>
    </row>
    <row r="155" spans="17:18" x14ac:dyDescent="0.3">
      <c r="Q155" s="3"/>
      <c r="R155" s="4"/>
    </row>
    <row r="156" spans="17:18" x14ac:dyDescent="0.3">
      <c r="Q156" s="3"/>
      <c r="R156" s="4"/>
    </row>
    <row r="157" spans="17:18" x14ac:dyDescent="0.3">
      <c r="Q157" s="3"/>
      <c r="R157" s="4"/>
    </row>
    <row r="158" spans="17:18" x14ac:dyDescent="0.3">
      <c r="Q158" s="3"/>
      <c r="R158" s="4"/>
    </row>
    <row r="159" spans="17:18" x14ac:dyDescent="0.3">
      <c r="Q159" s="3"/>
      <c r="R159" s="4"/>
    </row>
    <row r="160" spans="17:18" x14ac:dyDescent="0.3">
      <c r="Q160" s="3"/>
      <c r="R160" s="4"/>
    </row>
    <row r="161" spans="17:18" x14ac:dyDescent="0.3">
      <c r="Q161" s="3"/>
      <c r="R161" s="4"/>
    </row>
    <row r="162" spans="17:18" x14ac:dyDescent="0.3">
      <c r="Q162" s="3"/>
      <c r="R162" s="4"/>
    </row>
    <row r="163" spans="17:18" x14ac:dyDescent="0.3">
      <c r="Q163" s="3"/>
      <c r="R163" s="4"/>
    </row>
    <row r="164" spans="17:18" x14ac:dyDescent="0.3">
      <c r="Q164" s="3"/>
      <c r="R164" s="4"/>
    </row>
    <row r="165" spans="17:18" x14ac:dyDescent="0.3">
      <c r="Q165" s="3"/>
      <c r="R165" s="4"/>
    </row>
    <row r="166" spans="17:18" x14ac:dyDescent="0.3">
      <c r="Q166" s="3"/>
      <c r="R166" s="4"/>
    </row>
    <row r="167" spans="17:18" x14ac:dyDescent="0.3">
      <c r="Q167" s="3"/>
      <c r="R167" s="4"/>
    </row>
    <row r="168" spans="17:18" x14ac:dyDescent="0.3">
      <c r="Q168" s="3"/>
      <c r="R168" s="4"/>
    </row>
    <row r="169" spans="17:18" x14ac:dyDescent="0.3">
      <c r="Q169" s="3"/>
      <c r="R169" s="4"/>
    </row>
    <row r="170" spans="17:18" x14ac:dyDescent="0.3">
      <c r="Q170" s="3"/>
      <c r="R170" s="4"/>
    </row>
    <row r="171" spans="17:18" x14ac:dyDescent="0.3">
      <c r="Q171" s="3"/>
      <c r="R171" s="4"/>
    </row>
  </sheetData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Destination</vt:lpstr>
      <vt:lpstr>Flow</vt:lpstr>
      <vt:lpstr>Net_outflow</vt:lpstr>
      <vt:lpstr>Origin</vt:lpstr>
      <vt:lpstr>Required</vt:lpstr>
      <vt:lpstr>Total_net_cost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2000-06-01T19:24:34Z</dcterms:created>
  <dcterms:modified xsi:type="dcterms:W3CDTF">2014-03-10T14:20:58Z</dcterms:modified>
</cp:coreProperties>
</file>